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coronado\Desktop\Boletín I trimestre de 2026_EMILY\Virna -Correciones- Final I-Trimestre 2026\"/>
    </mc:Choice>
  </mc:AlternateContent>
  <bookViews>
    <workbookView xWindow="0" yWindow="0" windowWidth="28800" windowHeight="12435"/>
  </bookViews>
  <sheets>
    <sheet name="cuadro 5" sheetId="1" r:id="rId1"/>
  </sheets>
  <definedNames>
    <definedName name="_xlnm.Print_Area" localSheetId="0">'cuadro 5'!$A$1:$F$27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2" i="1"/>
  <c r="D18" i="1"/>
  <c r="E13" i="1"/>
  <c r="E21" i="1"/>
  <c r="D22" i="1"/>
  <c r="F14" i="1"/>
  <c r="F13" i="1"/>
  <c r="F21" i="1"/>
  <c r="E12" i="1"/>
  <c r="E16" i="1"/>
  <c r="D17" i="1"/>
  <c r="F16" i="1"/>
  <c r="F12" i="1"/>
  <c r="B14" i="1"/>
  <c r="C14" i="1"/>
  <c r="D24" i="1"/>
  <c r="B13" i="1"/>
  <c r="B21" i="1"/>
  <c r="C16" i="1"/>
  <c r="C12" i="1"/>
  <c r="C13" i="1"/>
  <c r="D19" i="1"/>
  <c r="E14" i="1"/>
  <c r="C21" i="1"/>
  <c r="D23" i="1"/>
  <c r="F11" i="1" l="1"/>
  <c r="F15" i="1"/>
  <c r="E20" i="1"/>
  <c r="E15" i="1"/>
  <c r="F20" i="1"/>
  <c r="D14" i="1"/>
  <c r="D21" i="1"/>
  <c r="C11" i="1"/>
  <c r="C15" i="1"/>
  <c r="D16" i="1"/>
  <c r="D13" i="1"/>
  <c r="B20" i="1"/>
  <c r="E11" i="1"/>
  <c r="D12" i="1"/>
  <c r="B11" i="1"/>
  <c r="C20" i="1"/>
  <c r="B15" i="1"/>
  <c r="F10" i="1" l="1"/>
  <c r="D11" i="1"/>
  <c r="E10" i="1"/>
  <c r="C10" i="1"/>
  <c r="D20" i="1"/>
  <c r="B10" i="1"/>
  <c r="D15" i="1"/>
  <c r="D10" i="1" l="1"/>
</calcChain>
</file>

<file path=xl/sharedStrings.xml><?xml version="1.0" encoding="utf-8"?>
<sst xmlns="http://schemas.openxmlformats.org/spreadsheetml/2006/main" count="31" uniqueCount="23">
  <si>
    <t>República de Panamá</t>
  </si>
  <si>
    <t>CONTRALORÍA GENERAL DE LA REPÚBLICA</t>
  </si>
  <si>
    <t>Instituto Nacional de Estadística y Censo</t>
  </si>
  <si>
    <t>COMERCIO AL POR MENOR</t>
  </si>
  <si>
    <t>(Empresas con cinco y más personas empleadas)</t>
  </si>
  <si>
    <t>Región y trimestre</t>
  </si>
  <si>
    <t>Remuneraciones pagadas</t>
  </si>
  <si>
    <t>Ingresos por:</t>
  </si>
  <si>
    <t>Actividad principal</t>
  </si>
  <si>
    <t>Otros ingresos</t>
  </si>
  <si>
    <t>TOTAL DE LA REPÚBLICA</t>
  </si>
  <si>
    <t>Primer trimestre</t>
  </si>
  <si>
    <t>Enero</t>
  </si>
  <si>
    <t>Febrero</t>
  </si>
  <si>
    <t>Marzo</t>
  </si>
  <si>
    <t>Panamá</t>
  </si>
  <si>
    <t>Resto del país</t>
  </si>
  <si>
    <t xml:space="preserve">NOTA:  Las diferencias en los valores obedecen al redondeo en el procesamiento automático de los datos.  </t>
  </si>
  <si>
    <t>(1) El total de personal empleado es un promedio de los 3 meses.</t>
  </si>
  <si>
    <t>Miles de balboas</t>
  </si>
  <si>
    <t>Ingresos totales</t>
  </si>
  <si>
    <t>Personal 
empleado (1)</t>
  </si>
  <si>
    <t xml:space="preserve">Cuadro 5. PERSONAL EMPLEADO, REMUNERACIONES PAGADAS E INGRESOS TOTALES EN LA REPÚBLICA, SEGÚN REGIÓN Y TRIMESTRE, ENCUESTA ECONÓMICA TRIMESTRAL: ENERO-MARZO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</si>
</sst>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2" fillId="2" borderId="0" xfId="1" applyFont="1" applyFill="1" applyAlignment="1">
      <alignment horizontal="center" vertical="center"/>
    </xf>
    <xf numFmtId="0" fontId="1" fillId="2" borderId="0" xfId="1" applyFont="1" applyFill="1" applyAlignment="1">
      <alignment vertical="center"/>
    </xf>
    <xf numFmtId="0" fontId="1" fillId="2" borderId="0" xfId="1" applyFont="1" applyFill="1" applyAlignment="1">
      <alignment horizontal="left" indent="1"/>
    </xf>
    <xf numFmtId="0" fontId="1" fillId="2" borderId="0" xfId="1" applyFont="1" applyFill="1" applyAlignment="1">
      <alignment horizontal="left" vertical="center" indent="1"/>
    </xf>
    <xf numFmtId="0" fontId="1" fillId="2" borderId="0" xfId="1" applyFont="1" applyFill="1" applyAlignment="1">
      <alignment horizontal="left" vertical="center" indent="2"/>
    </xf>
    <xf numFmtId="0" fontId="1" fillId="2" borderId="0" xfId="1" applyFont="1" applyFill="1" applyAlignment="1">
      <alignment horizontal="left" vertical="center" indent="3"/>
    </xf>
    <xf numFmtId="0" fontId="1" fillId="2" borderId="6" xfId="1" applyFont="1" applyFill="1" applyBorder="1" applyAlignment="1">
      <alignment horizontal="left" vertical="center" indent="3"/>
    </xf>
    <xf numFmtId="0" fontId="1" fillId="4" borderId="0" xfId="0" applyFont="1" applyFill="1"/>
    <xf numFmtId="3" fontId="1" fillId="2" borderId="0" xfId="0" applyNumberFormat="1" applyFont="1" applyFill="1"/>
    <xf numFmtId="0" fontId="1" fillId="4" borderId="0" xfId="1" applyFont="1" applyFill="1"/>
    <xf numFmtId="3" fontId="3" fillId="3" borderId="9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right" vertical="center"/>
    </xf>
    <xf numFmtId="3" fontId="5" fillId="2" borderId="3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/>
    </xf>
    <xf numFmtId="3" fontId="4" fillId="2" borderId="5" xfId="0" applyNumberFormat="1" applyFont="1" applyFill="1" applyBorder="1" applyAlignment="1">
      <alignment horizontal="right"/>
    </xf>
    <xf numFmtId="3" fontId="4" fillId="2" borderId="4" xfId="0" applyNumberFormat="1" applyFont="1" applyFill="1" applyBorder="1" applyAlignment="1">
      <alignment horizontal="right" vertical="center"/>
    </xf>
    <xf numFmtId="3" fontId="4" fillId="2" borderId="5" xfId="0" applyNumberFormat="1" applyFont="1" applyFill="1" applyBorder="1" applyAlignment="1">
      <alignment horizontal="right" vertical="center"/>
    </xf>
    <xf numFmtId="3" fontId="4" fillId="2" borderId="7" xfId="0" applyNumberFormat="1" applyFont="1" applyFill="1" applyBorder="1" applyAlignment="1">
      <alignment horizontal="right"/>
    </xf>
    <xf numFmtId="3" fontId="4" fillId="2" borderId="8" xfId="0" applyNumberFormat="1" applyFont="1" applyFill="1" applyBorder="1" applyAlignment="1">
      <alignment horizontal="right"/>
    </xf>
    <xf numFmtId="0" fontId="1" fillId="2" borderId="0" xfId="1" applyFont="1" applyFill="1" applyBorder="1" applyAlignment="1">
      <alignment horizontal="left" vertical="center" indent="3"/>
    </xf>
    <xf numFmtId="0" fontId="0" fillId="4" borderId="0" xfId="0" applyFill="1"/>
    <xf numFmtId="0" fontId="0" fillId="5" borderId="0" xfId="0" applyFill="1"/>
    <xf numFmtId="0" fontId="1" fillId="2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/>
    </xf>
    <xf numFmtId="3" fontId="3" fillId="3" borderId="9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00"/>
  </sheetPr>
  <dimension ref="A1:AA100"/>
  <sheetViews>
    <sheetView tabSelected="1" zoomScaleNormal="100" zoomScaleSheetLayoutView="100" workbookViewId="0">
      <selection activeCell="A5" sqref="A5:F5"/>
    </sheetView>
  </sheetViews>
  <sheetFormatPr baseColWidth="10" defaultRowHeight="12.75" x14ac:dyDescent="0.2"/>
  <cols>
    <col min="1" max="1" width="30.7109375" customWidth="1"/>
    <col min="2" max="2" width="14.7109375" customWidth="1"/>
    <col min="3" max="3" width="16.28515625" customWidth="1"/>
    <col min="4" max="4" width="13.7109375" customWidth="1"/>
    <col min="5" max="6" width="14.7109375" customWidth="1"/>
    <col min="7" max="7" width="2.140625" customWidth="1"/>
  </cols>
  <sheetData>
    <row r="1" spans="1:27" x14ac:dyDescent="0.2">
      <c r="A1" s="32" t="s">
        <v>0</v>
      </c>
      <c r="B1" s="32"/>
      <c r="C1" s="32"/>
      <c r="D1" s="32"/>
      <c r="E1" s="32"/>
      <c r="F1" s="32"/>
      <c r="G1" s="24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ht="12" customHeight="1" x14ac:dyDescent="0.2">
      <c r="A2" s="33" t="s">
        <v>1</v>
      </c>
      <c r="B2" s="33"/>
      <c r="C2" s="33"/>
      <c r="D2" s="33"/>
      <c r="E2" s="33"/>
      <c r="F2" s="33"/>
      <c r="G2" s="24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x14ac:dyDescent="0.2">
      <c r="A3" s="32" t="s">
        <v>2</v>
      </c>
      <c r="B3" s="32"/>
      <c r="C3" s="32"/>
      <c r="D3" s="32"/>
      <c r="E3" s="32"/>
      <c r="F3" s="32"/>
      <c r="G3" s="2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spans="1:27" ht="24" customHeight="1" x14ac:dyDescent="0.2">
      <c r="A4" s="34" t="s">
        <v>3</v>
      </c>
      <c r="B4" s="34"/>
      <c r="C4" s="34"/>
      <c r="D4" s="34"/>
      <c r="E4" s="34"/>
      <c r="F4" s="34"/>
      <c r="G4" s="24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spans="1:27" ht="27.95" customHeight="1" x14ac:dyDescent="0.2">
      <c r="A5" s="35" t="s">
        <v>22</v>
      </c>
      <c r="B5" s="35"/>
      <c r="C5" s="35"/>
      <c r="D5" s="35"/>
      <c r="E5" s="35"/>
      <c r="F5" s="35"/>
      <c r="G5" s="24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24.95" customHeight="1" x14ac:dyDescent="0.2">
      <c r="A6" s="26" t="s">
        <v>4</v>
      </c>
      <c r="B6" s="26"/>
      <c r="C6" s="26"/>
      <c r="D6" s="26"/>
      <c r="E6" s="26"/>
      <c r="F6" s="26"/>
      <c r="G6" s="24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27" ht="27.95" customHeight="1" x14ac:dyDescent="0.2">
      <c r="A7" s="27" t="s">
        <v>5</v>
      </c>
      <c r="B7" s="28" t="s">
        <v>21</v>
      </c>
      <c r="C7" s="28" t="s">
        <v>19</v>
      </c>
      <c r="D7" s="28"/>
      <c r="E7" s="28"/>
      <c r="F7" s="29"/>
      <c r="G7" s="24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spans="1:27" ht="27.95" customHeight="1" x14ac:dyDescent="0.2">
      <c r="A8" s="27"/>
      <c r="B8" s="28"/>
      <c r="C8" s="28" t="s">
        <v>6</v>
      </c>
      <c r="D8" s="28" t="s">
        <v>20</v>
      </c>
      <c r="E8" s="30" t="s">
        <v>7</v>
      </c>
      <c r="F8" s="31"/>
      <c r="G8" s="24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 spans="1:27" ht="27.95" customHeight="1" x14ac:dyDescent="0.2">
      <c r="A9" s="27"/>
      <c r="B9" s="28"/>
      <c r="C9" s="28"/>
      <c r="D9" s="28"/>
      <c r="E9" s="12" t="s">
        <v>8</v>
      </c>
      <c r="F9" s="11" t="s">
        <v>9</v>
      </c>
      <c r="G9" s="24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spans="1:27" ht="33" customHeight="1" x14ac:dyDescent="0.2">
      <c r="A10" s="1" t="s">
        <v>10</v>
      </c>
      <c r="B10" s="13">
        <f>AVERAGE(B11)</f>
        <v>126804.81993333333</v>
      </c>
      <c r="C10" s="13">
        <f>+C11</f>
        <v>450414.9579274999</v>
      </c>
      <c r="D10" s="13">
        <f>+D11</f>
        <v>4598576.4971165992</v>
      </c>
      <c r="E10" s="13">
        <f>+E11</f>
        <v>4525439.6888726</v>
      </c>
      <c r="F10" s="14">
        <f>+F11</f>
        <v>73136.808244000014</v>
      </c>
      <c r="G10" s="24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</row>
    <row r="11" spans="1:27" ht="33" customHeight="1" x14ac:dyDescent="0.2">
      <c r="A11" s="2" t="s">
        <v>11</v>
      </c>
      <c r="B11" s="15">
        <f>+AVERAGE(B12,B13,B14)</f>
        <v>126804.81993333333</v>
      </c>
      <c r="C11" s="15">
        <f>+C12+C13+C14</f>
        <v>450414.9579274999</v>
      </c>
      <c r="D11" s="15">
        <f>+D12+D13+D14</f>
        <v>4598576.4971165992</v>
      </c>
      <c r="E11" s="15">
        <f>+E12+E13+E14</f>
        <v>4525439.6888726</v>
      </c>
      <c r="F11" s="16">
        <f>+F12+F13+F14</f>
        <v>73136.808244000014</v>
      </c>
      <c r="G11" s="24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 spans="1:27" x14ac:dyDescent="0.2">
      <c r="A12" s="3" t="s">
        <v>12</v>
      </c>
      <c r="B12" s="17">
        <f t="shared" ref="B12:C14" si="0">SUM(B17,B22)</f>
        <v>128012.4292</v>
      </c>
      <c r="C12" s="17">
        <f t="shared" si="0"/>
        <v>154855.80143229998</v>
      </c>
      <c r="D12" s="17">
        <f>SUM(E12:F12)</f>
        <v>1468239.3314316999</v>
      </c>
      <c r="E12" s="17">
        <f t="shared" ref="E12:F14" si="1">SUM(E17,E22)</f>
        <v>1442688.9992030999</v>
      </c>
      <c r="F12" s="18">
        <f t="shared" si="1"/>
        <v>25550.3322286</v>
      </c>
      <c r="G12" s="2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 spans="1:27" x14ac:dyDescent="0.2">
      <c r="A13" s="3" t="s">
        <v>13</v>
      </c>
      <c r="B13" s="17">
        <f t="shared" si="0"/>
        <v>126526.2355</v>
      </c>
      <c r="C13" s="17">
        <f t="shared" si="0"/>
        <v>149139.53964899998</v>
      </c>
      <c r="D13" s="17">
        <f>SUM(E13:F13)</f>
        <v>1435814.2720502999</v>
      </c>
      <c r="E13" s="17">
        <f t="shared" si="1"/>
        <v>1413079.4019748999</v>
      </c>
      <c r="F13" s="18">
        <f t="shared" si="1"/>
        <v>22734.870075400002</v>
      </c>
      <c r="G13" s="24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 spans="1:27" x14ac:dyDescent="0.2">
      <c r="A14" s="3" t="s">
        <v>14</v>
      </c>
      <c r="B14" s="17">
        <f t="shared" si="0"/>
        <v>125875.7951</v>
      </c>
      <c r="C14" s="17">
        <f t="shared" si="0"/>
        <v>146419.61684619999</v>
      </c>
      <c r="D14" s="17">
        <f>SUM(E14:F14)</f>
        <v>1694522.8936345999</v>
      </c>
      <c r="E14" s="17">
        <f t="shared" si="1"/>
        <v>1669671.2876945999</v>
      </c>
      <c r="F14" s="18">
        <f t="shared" si="1"/>
        <v>24851.605940000001</v>
      </c>
      <c r="G14" s="24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 spans="1:27" ht="33" customHeight="1" x14ac:dyDescent="0.2">
      <c r="A15" s="4" t="s">
        <v>15</v>
      </c>
      <c r="B15" s="15">
        <f>AVERAGE(B16)</f>
        <v>113147.12063333334</v>
      </c>
      <c r="C15" s="15">
        <f>+C16</f>
        <v>411907.68626539997</v>
      </c>
      <c r="D15" s="15">
        <f>+D16</f>
        <v>4085520.2405932001</v>
      </c>
      <c r="E15" s="15">
        <f>+E16</f>
        <v>4023442.7241137996</v>
      </c>
      <c r="F15" s="16">
        <f>+F16</f>
        <v>62077.516479400001</v>
      </c>
      <c r="G15" s="24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6" spans="1:27" ht="33" customHeight="1" x14ac:dyDescent="0.2">
      <c r="A16" s="5" t="s">
        <v>11</v>
      </c>
      <c r="B16" s="15">
        <f>+AVERAGE(B17,B18,B19)</f>
        <v>113147.12063333334</v>
      </c>
      <c r="C16" s="15">
        <f>+C17+C18+C19</f>
        <v>411907.68626539997</v>
      </c>
      <c r="D16" s="15">
        <f>+D17+D18+D19</f>
        <v>4085520.2405932001</v>
      </c>
      <c r="E16" s="15">
        <f>+E17+E18+E19</f>
        <v>4023442.7241137996</v>
      </c>
      <c r="F16" s="16">
        <f>+F17+F18+F19</f>
        <v>62077.516479400001</v>
      </c>
      <c r="G16" s="24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</row>
    <row r="17" spans="1:27" x14ac:dyDescent="0.2">
      <c r="A17" s="6" t="s">
        <v>12</v>
      </c>
      <c r="B17" s="19">
        <v>114114.7485</v>
      </c>
      <c r="C17" s="19">
        <v>141602.88974019999</v>
      </c>
      <c r="D17" s="17">
        <f>SUM(E17:F17)</f>
        <v>1301452.9189317999</v>
      </c>
      <c r="E17" s="19">
        <v>1279378.4727763999</v>
      </c>
      <c r="F17" s="20">
        <v>22074.446155400001</v>
      </c>
      <c r="G17" s="24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 spans="1:27" x14ac:dyDescent="0.2">
      <c r="A18" s="6" t="s">
        <v>13</v>
      </c>
      <c r="B18" s="17">
        <v>112825.8651</v>
      </c>
      <c r="C18" s="17">
        <v>136513.64788159999</v>
      </c>
      <c r="D18" s="17">
        <f>SUM(E18:F18)</f>
        <v>1271355.5186464998</v>
      </c>
      <c r="E18" s="17">
        <v>1252122.6998292999</v>
      </c>
      <c r="F18" s="18">
        <v>19232.818817200001</v>
      </c>
      <c r="G18" s="24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</row>
    <row r="19" spans="1:27" x14ac:dyDescent="0.2">
      <c r="A19" s="6" t="s">
        <v>14</v>
      </c>
      <c r="B19" s="17">
        <v>112500.74830000001</v>
      </c>
      <c r="C19" s="17">
        <v>133791.1486436</v>
      </c>
      <c r="D19" s="17">
        <f>SUM(E19:F19)</f>
        <v>1512711.8030149001</v>
      </c>
      <c r="E19" s="17">
        <v>1491941.5515081</v>
      </c>
      <c r="F19" s="18">
        <v>20770.251506799999</v>
      </c>
      <c r="G19" s="24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 spans="1:27" ht="33" customHeight="1" x14ac:dyDescent="0.2">
      <c r="A20" s="4" t="s">
        <v>16</v>
      </c>
      <c r="B20" s="15">
        <f>AVERAGE(B21)</f>
        <v>13657.6993</v>
      </c>
      <c r="C20" s="15">
        <f>+C21</f>
        <v>38507.2716621</v>
      </c>
      <c r="D20" s="15">
        <f>+D21</f>
        <v>513056.25652339996</v>
      </c>
      <c r="E20" s="15">
        <f>+E21</f>
        <v>501996.96475879999</v>
      </c>
      <c r="F20" s="16">
        <f>+F21</f>
        <v>11059.291764600001</v>
      </c>
      <c r="G20" s="24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</row>
    <row r="21" spans="1:27" ht="33" customHeight="1" x14ac:dyDescent="0.2">
      <c r="A21" s="5" t="s">
        <v>11</v>
      </c>
      <c r="B21" s="15">
        <f>+AVERAGE(B22,B23,B24)</f>
        <v>13657.6993</v>
      </c>
      <c r="C21" s="15">
        <f>+C22+C23+C24</f>
        <v>38507.2716621</v>
      </c>
      <c r="D21" s="15">
        <f>+D22+D23+D24</f>
        <v>513056.25652339996</v>
      </c>
      <c r="E21" s="15">
        <f>+E22+E23+E24</f>
        <v>501996.96475879999</v>
      </c>
      <c r="F21" s="16">
        <f>+F22+F23+F24</f>
        <v>11059.291764600001</v>
      </c>
      <c r="G21" s="24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</row>
    <row r="22" spans="1:27" x14ac:dyDescent="0.2">
      <c r="A22" s="6" t="s">
        <v>12</v>
      </c>
      <c r="B22" s="17">
        <v>13897.680700000001</v>
      </c>
      <c r="C22" s="17">
        <v>13252.9116921</v>
      </c>
      <c r="D22" s="17">
        <f>SUM(E22:F22)</f>
        <v>166786.41249990001</v>
      </c>
      <c r="E22" s="17">
        <v>163310.5264267</v>
      </c>
      <c r="F22" s="18">
        <v>3475.8860731999998</v>
      </c>
      <c r="G22" s="24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 spans="1:27" x14ac:dyDescent="0.2">
      <c r="A23" s="6" t="s">
        <v>13</v>
      </c>
      <c r="B23" s="17">
        <v>13700.3704</v>
      </c>
      <c r="C23" s="17">
        <v>12625.8917674</v>
      </c>
      <c r="D23" s="17">
        <f>SUM(E23:F23)</f>
        <v>164458.75340379999</v>
      </c>
      <c r="E23" s="17">
        <v>160956.70214559999</v>
      </c>
      <c r="F23" s="18">
        <v>3502.0512582000001</v>
      </c>
      <c r="G23" s="24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</row>
    <row r="24" spans="1:27" x14ac:dyDescent="0.2">
      <c r="A24" s="23" t="s">
        <v>14</v>
      </c>
      <c r="B24" s="17">
        <v>13375.0468</v>
      </c>
      <c r="C24" s="17">
        <v>12628.468202599999</v>
      </c>
      <c r="D24" s="17">
        <f>SUM(E24:F24)</f>
        <v>181811.0906197</v>
      </c>
      <c r="E24" s="17">
        <v>177729.7361865</v>
      </c>
      <c r="F24" s="18">
        <v>4081.3544332000001</v>
      </c>
      <c r="G24" s="24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 spans="1:27" ht="6" customHeight="1" x14ac:dyDescent="0.2">
      <c r="A25" s="7"/>
      <c r="B25" s="21"/>
      <c r="C25" s="21"/>
      <c r="D25" s="21"/>
      <c r="E25" s="21"/>
      <c r="F25" s="22"/>
      <c r="G25" s="24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 spans="1:27" ht="15.95" customHeight="1" x14ac:dyDescent="0.2">
      <c r="A26" s="8" t="s">
        <v>17</v>
      </c>
      <c r="B26" s="9"/>
      <c r="C26" s="9"/>
      <c r="D26" s="9"/>
      <c r="E26" s="9"/>
      <c r="F26" s="9"/>
      <c r="G26" s="24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</row>
    <row r="27" spans="1:27" ht="15.95" customHeight="1" x14ac:dyDescent="0.2">
      <c r="A27" s="10" t="s">
        <v>18</v>
      </c>
      <c r="B27" s="9"/>
      <c r="C27" s="9"/>
      <c r="D27" s="9"/>
      <c r="E27" s="9"/>
      <c r="F27" s="9"/>
      <c r="G27" s="24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 spans="1:27" x14ac:dyDescent="0.2">
      <c r="A28" s="24"/>
      <c r="B28" s="24"/>
      <c r="C28" s="24"/>
      <c r="D28" s="24"/>
      <c r="E28" s="24"/>
      <c r="F28" s="24"/>
      <c r="G28" s="24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 spans="1:27" x14ac:dyDescent="0.2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</row>
    <row r="30" spans="1:27" x14ac:dyDescent="0.2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</row>
    <row r="31" spans="1:27" x14ac:dyDescent="0.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</row>
    <row r="32" spans="1:27" x14ac:dyDescent="0.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</row>
    <row r="33" spans="1:27" x14ac:dyDescent="0.2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</row>
    <row r="34" spans="1:27" x14ac:dyDescent="0.2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 spans="1:27" x14ac:dyDescent="0.2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 spans="1:27" x14ac:dyDescent="0.2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</row>
    <row r="37" spans="1:27" x14ac:dyDescent="0.2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</row>
    <row r="38" spans="1:27" x14ac:dyDescent="0.2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  <row r="39" spans="1:27" x14ac:dyDescent="0.2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</row>
    <row r="40" spans="1:27" x14ac:dyDescent="0.2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</row>
    <row r="41" spans="1:27" x14ac:dyDescent="0.2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 spans="1:27" x14ac:dyDescent="0.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 spans="1:27" x14ac:dyDescent="0.2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 spans="1:27" x14ac:dyDescent="0.2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</row>
    <row r="45" spans="1:27" x14ac:dyDescent="0.2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 spans="1:27" x14ac:dyDescent="0.2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 spans="1:27" x14ac:dyDescent="0.2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 spans="1:27" x14ac:dyDescent="0.2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</row>
    <row r="49" spans="1:27" x14ac:dyDescent="0.2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</row>
    <row r="50" spans="1:27" x14ac:dyDescent="0.2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</row>
    <row r="51" spans="1:27" x14ac:dyDescent="0.2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 spans="1:27" x14ac:dyDescent="0.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 spans="1:27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</row>
    <row r="54" spans="1:27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 spans="1:27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 spans="1:27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</row>
    <row r="57" spans="1:27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8" spans="1:27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</row>
    <row r="59" spans="1:27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</row>
    <row r="60" spans="1:27" x14ac:dyDescent="0.2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</row>
    <row r="61" spans="1:27" x14ac:dyDescent="0.2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 spans="1:27" x14ac:dyDescent="0.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</row>
    <row r="63" spans="1:27" x14ac:dyDescent="0.2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64" spans="1:27" x14ac:dyDescent="0.2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</row>
    <row r="65" spans="1:27" x14ac:dyDescent="0.2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</row>
    <row r="66" spans="1:27" x14ac:dyDescent="0.2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</row>
    <row r="67" spans="1:27" x14ac:dyDescent="0.2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</row>
    <row r="68" spans="1:27" x14ac:dyDescent="0.2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r="69" spans="1:27" x14ac:dyDescent="0.2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</row>
    <row r="70" spans="1:27" x14ac:dyDescent="0.2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</row>
    <row r="71" spans="1:27" x14ac:dyDescent="0.2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</row>
    <row r="72" spans="1:27" x14ac:dyDescent="0.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</row>
    <row r="73" spans="1:27" x14ac:dyDescent="0.2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</row>
    <row r="74" spans="1:27" x14ac:dyDescent="0.2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</row>
    <row r="75" spans="1:27" x14ac:dyDescent="0.2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</row>
    <row r="76" spans="1:27" x14ac:dyDescent="0.2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</row>
    <row r="77" spans="1:27" x14ac:dyDescent="0.2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</row>
    <row r="78" spans="1:27" x14ac:dyDescent="0.2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</row>
    <row r="79" spans="1:27" x14ac:dyDescent="0.2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</row>
    <row r="80" spans="1:27" x14ac:dyDescent="0.2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</row>
    <row r="81" spans="1:27" x14ac:dyDescent="0.2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</row>
    <row r="82" spans="1:27" x14ac:dyDescent="0.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</row>
    <row r="83" spans="1:27" x14ac:dyDescent="0.2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</row>
    <row r="84" spans="1:27" x14ac:dyDescent="0.2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</row>
    <row r="85" spans="1:27" x14ac:dyDescent="0.2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</row>
    <row r="86" spans="1:27" x14ac:dyDescent="0.2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</row>
    <row r="87" spans="1:27" x14ac:dyDescent="0.2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</row>
    <row r="88" spans="1:27" x14ac:dyDescent="0.2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</row>
    <row r="89" spans="1:27" x14ac:dyDescent="0.2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</row>
    <row r="90" spans="1:27" x14ac:dyDescent="0.2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</row>
    <row r="91" spans="1:27" x14ac:dyDescent="0.2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</row>
    <row r="92" spans="1:27" x14ac:dyDescent="0.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</row>
    <row r="93" spans="1:27" x14ac:dyDescent="0.2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</row>
    <row r="94" spans="1:27" x14ac:dyDescent="0.2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</row>
    <row r="95" spans="1:27" x14ac:dyDescent="0.2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</row>
    <row r="96" spans="1:27" x14ac:dyDescent="0.2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</row>
    <row r="97" spans="1:27" x14ac:dyDescent="0.2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</row>
    <row r="98" spans="1:27" x14ac:dyDescent="0.2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</row>
    <row r="99" spans="1:27" x14ac:dyDescent="0.2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</row>
    <row r="100" spans="1:27" x14ac:dyDescent="0.2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</row>
  </sheetData>
  <mergeCells count="12">
    <mergeCell ref="A1:F1"/>
    <mergeCell ref="A2:F2"/>
    <mergeCell ref="A3:F3"/>
    <mergeCell ref="A4:F4"/>
    <mergeCell ref="A5:F5"/>
    <mergeCell ref="A6:F6"/>
    <mergeCell ref="A7:A9"/>
    <mergeCell ref="B7:B9"/>
    <mergeCell ref="C7:F7"/>
    <mergeCell ref="C8:C9"/>
    <mergeCell ref="D8:D9"/>
    <mergeCell ref="E8:F8"/>
  </mergeCells>
  <printOptions horizontalCentered="1"/>
  <pageMargins left="0.47244094488188981" right="0.47244094488188981" top="0.98425196850393704" bottom="0.39370078740157483" header="0" footer="0"/>
  <pageSetup scale="90" orientation="portrait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5</vt:lpstr>
      <vt:lpstr>'cuadro 5'!Área_de_impresión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CORONADO</dc:creator>
  <cp:lastModifiedBy>EMILY CORONADO</cp:lastModifiedBy>
  <cp:lastPrinted>2026-07-28T14:04:37Z</cp:lastPrinted>
  <dcterms:created xsi:type="dcterms:W3CDTF">2026-07-16T13:15:45Z</dcterms:created>
  <dcterms:modified xsi:type="dcterms:W3CDTF">2026-07-30T13:31:35Z</dcterms:modified>
</cp:coreProperties>
</file>